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xr:revisionPtr revIDLastSave="0" documentId="13_ncr:1_{F68C055E-97A6-41A3-B8C1-D82E18E380CC}" xr6:coauthVersionLast="36" xr6:coauthVersionMax="47" xr10:uidLastSave="{00000000-0000-0000-0000-000000000000}"/>
  <workbookProtection workbookAlgorithmName="SHA-512" workbookHashValue="DAdHhwN7KmQNBxlJ49OpI+ePCaJYIX8dNHGKTwF5TTVUtx1nhhqYE2sVqqHiKsTb4X9CAOV6vGY/2gwEYR8u3g==" workbookSaltValue="FlFB9L/vEygwvrezN6x+lQ==" workbookSpinCount="100000" lockStructure="1"/>
  <bookViews>
    <workbookView xWindow="-105" yWindow="-105" windowWidth="23250" windowHeight="12450" xr2:uid="{00000000-000D-0000-FFFF-FFFF00000000}"/>
  </bookViews>
  <sheets>
    <sheet name="Feuil1" sheetId="1" r:id="rId1"/>
  </sheets>
  <definedNames>
    <definedName name="Z_4352A46F_20DF_492F_AD6A_656E1D61CCF0_.wvu.Cols" localSheetId="0" hidden="1">Feuil1!$A:$A</definedName>
  </definedNames>
  <calcPr calcId="191029"/>
  <customWorkbookViews>
    <customWorkbookView name="Benoit BMI. Miecret - Affichage personnalisé" guid="{4352A46F-20DF-492F-AD6A-656E1D61CCF0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1" l="1"/>
  <c r="K6" i="1"/>
  <c r="I8" i="1" l="1"/>
  <c r="I10" i="1" l="1"/>
  <c r="K10" i="1" s="1"/>
  <c r="K8" i="1"/>
  <c r="F23" i="1"/>
  <c r="I15" i="1" l="1"/>
  <c r="I16" i="1"/>
  <c r="K16" i="1" s="1"/>
  <c r="I17" i="1"/>
  <c r="K17" i="1" s="1"/>
  <c r="I18" i="1"/>
  <c r="K18" i="1" s="1"/>
  <c r="I22" i="1"/>
  <c r="K22" i="1" s="1"/>
  <c r="I14" i="1"/>
  <c r="K20" i="1" s="1"/>
  <c r="K14" i="1" l="1"/>
  <c r="K15" i="1" s="1"/>
  <c r="K25" i="1" l="1"/>
  <c r="K27" i="1" s="1"/>
  <c r="K29" i="1" l="1"/>
</calcChain>
</file>

<file path=xl/sharedStrings.xml><?xml version="1.0" encoding="utf-8"?>
<sst xmlns="http://schemas.openxmlformats.org/spreadsheetml/2006/main" count="40" uniqueCount="40">
  <si>
    <t>Montants forfaitaires :</t>
  </si>
  <si>
    <t>Cafétéria</t>
  </si>
  <si>
    <t>Montant total de la location :</t>
  </si>
  <si>
    <t>Gymnase et vestiaires</t>
  </si>
  <si>
    <t>Nombre d'heures :</t>
  </si>
  <si>
    <t xml:space="preserve">Droit d'entrée perçu : </t>
  </si>
  <si>
    <t>Vente de boissons :</t>
  </si>
  <si>
    <t xml:space="preserve">La location est-elle effectuée par une Asbl Troispontoise ? </t>
  </si>
  <si>
    <t xml:space="preserve">Total à verser avant la remise des clés : </t>
  </si>
  <si>
    <t>Coordonnées du locataire :</t>
  </si>
  <si>
    <t>Date de location :</t>
  </si>
  <si>
    <t>Je certifie que ces données sont sincères et véritables et autorise la Commune à communiquer ces données aux administrations fiscales, à leur première demande.</t>
  </si>
  <si>
    <t>Fait à Trois-Ponts, le</t>
  </si>
  <si>
    <t>Le demandeur</t>
  </si>
  <si>
    <t>Pour le Collège communal,</t>
  </si>
  <si>
    <t>Le Bourgmestre,</t>
  </si>
  <si>
    <r>
      <rPr>
        <vertAlign val="superscript"/>
        <sz val="9"/>
        <color theme="1"/>
        <rFont val="Calibri"/>
        <family val="2"/>
        <scheme val="minor"/>
      </rPr>
      <t>(4)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La caution est restituée par virement bancaire, une fois l'état des lieux approuvé par le Collège communal.</t>
    </r>
  </si>
  <si>
    <r>
      <rPr>
        <vertAlign val="superscript"/>
        <sz val="9"/>
        <color theme="1"/>
        <rFont val="Calibri"/>
        <family val="2"/>
        <scheme val="minor"/>
      </rPr>
      <t>(3)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Les heures de régie sont facultatives.</t>
    </r>
  </si>
  <si>
    <r>
      <t>Régie</t>
    </r>
    <r>
      <rPr>
        <vertAlign val="superscript"/>
        <sz val="11"/>
        <color theme="1"/>
        <rFont val="Calibri"/>
        <family val="2"/>
        <scheme val="minor"/>
      </rPr>
      <t xml:space="preserve"> (3)</t>
    </r>
    <r>
      <rPr>
        <sz val="11"/>
        <color theme="1"/>
        <rFont val="Calibri"/>
        <family val="2"/>
        <scheme val="minor"/>
      </rPr>
      <t xml:space="preserve"> :</t>
    </r>
  </si>
  <si>
    <r>
      <t>Montant de la caution</t>
    </r>
    <r>
      <rPr>
        <vertAlign val="superscript"/>
        <sz val="11"/>
        <color theme="1"/>
        <rFont val="Calibri"/>
        <family val="2"/>
        <scheme val="minor"/>
      </rPr>
      <t xml:space="preserve"> (4)</t>
    </r>
    <r>
      <rPr>
        <sz val="11"/>
        <color theme="1"/>
        <rFont val="Calibri"/>
        <family val="2"/>
        <scheme val="minor"/>
      </rPr>
      <t xml:space="preserve"> : </t>
    </r>
  </si>
  <si>
    <r>
      <rPr>
        <vertAlign val="superscript"/>
        <sz val="9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Les présentes conditions ne sont pas d'application pour les locations récurrentes et à l'année.</t>
    </r>
  </si>
  <si>
    <t>Nom:</t>
  </si>
  <si>
    <t xml:space="preserve">Prénom : </t>
  </si>
  <si>
    <t>Adresse :</t>
  </si>
  <si>
    <t>Code Postal :</t>
  </si>
  <si>
    <t>Localité :</t>
  </si>
  <si>
    <t>GSM :</t>
  </si>
  <si>
    <t>N° Compte :</t>
  </si>
  <si>
    <t>Francis BAIRIN</t>
  </si>
  <si>
    <t>Espace culturel</t>
  </si>
  <si>
    <r>
      <t xml:space="preserve">Charges fixes et prestations techniques </t>
    </r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: </t>
    </r>
  </si>
  <si>
    <t xml:space="preserve">Salle de spectacle + cafétéria </t>
  </si>
  <si>
    <t>Cuisine</t>
  </si>
  <si>
    <t>Salle polyvalente</t>
  </si>
  <si>
    <t xml:space="preserve">Version : </t>
  </si>
  <si>
    <t>50 € / Heure</t>
  </si>
  <si>
    <r>
      <rPr>
        <vertAlign val="superscript"/>
        <sz val="9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 xml:space="preserve"> Charges fixes : Eau, électricité, chauffage, consommable toilette
     Prestations techniques : préparation locaux et nettoyage des sols par nos soins (voir réglement à ce sujet)
     Si les conditions énoncées au règlement ne sont pas respectées, les heures seront facturées au taux horaire de 50,00 €, et déduites de la caution.</t>
    </r>
  </si>
  <si>
    <t xml:space="preserve">La location est-elle effectuée par une société commerciale ? </t>
  </si>
  <si>
    <t>Viviane CLOSE</t>
  </si>
  <si>
    <t>La Directrice générale f.f.,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</si>
</sst>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\ [$€-1]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/>
    <xf numFmtId="0" fontId="5" fillId="0" borderId="0" xfId="0" applyFont="1"/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0" fillId="0" borderId="0" xfId="0" applyProtection="1"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" fillId="0" borderId="0" xfId="0" applyFont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0" fontId="6" fillId="0" borderId="7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0" xfId="0" applyFont="1"/>
    <xf numFmtId="0" fontId="6" fillId="0" borderId="1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15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center" vertical="top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H8" noThreeD="1"/>
</file>

<file path=xl/ctrlProps/ctrlProp11.xml><?xml version="1.0" encoding="utf-8"?>
<formControlPr xmlns="http://schemas.microsoft.com/office/spreadsheetml/2009/9/main" objectType="CheckBox" fmlaLink="$H$10" noThreeD="1"/>
</file>

<file path=xl/ctrlProps/ctrlProp12.xml><?xml version="1.0" encoding="utf-8"?>
<formControlPr xmlns="http://schemas.microsoft.com/office/spreadsheetml/2009/9/main" objectType="CheckBox" fmlaLink="$J$6" noThreeD="1"/>
</file>

<file path=xl/ctrlProps/ctrlProp2.xml><?xml version="1.0" encoding="utf-8"?>
<formControlPr xmlns="http://schemas.microsoft.com/office/spreadsheetml/2009/9/main" objectType="CheckBox" fmlaLink="$H$15" lockText="1" noThreeD="1"/>
</file>

<file path=xl/ctrlProps/ctrlProp3.xml><?xml version="1.0" encoding="utf-8"?>
<formControlPr xmlns="http://schemas.microsoft.com/office/spreadsheetml/2009/9/main" objectType="CheckBox" fmlaLink="H14" lockText="1" noThreeD="1"/>
</file>

<file path=xl/ctrlProps/ctrlProp4.xml><?xml version="1.0" encoding="utf-8"?>
<formControlPr xmlns="http://schemas.microsoft.com/office/spreadsheetml/2009/9/main" objectType="CheckBox" fmlaLink="$H$16" lockText="1" noThreeD="1"/>
</file>

<file path=xl/ctrlProps/ctrlProp5.xml><?xml version="1.0" encoding="utf-8"?>
<formControlPr xmlns="http://schemas.microsoft.com/office/spreadsheetml/2009/9/main" objectType="CheckBox" fmlaLink="$H$17" lockText="1" noThreeD="1"/>
</file>

<file path=xl/ctrlProps/ctrlProp6.xml><?xml version="1.0" encoding="utf-8"?>
<formControlPr xmlns="http://schemas.microsoft.com/office/spreadsheetml/2009/9/main" objectType="CheckBox" fmlaLink="$H$18" lockText="1" noThreeD="1"/>
</file>

<file path=xl/ctrlProps/ctrlProp7.xml><?xml version="1.0" encoding="utf-8"?>
<formControlPr xmlns="http://schemas.microsoft.com/office/spreadsheetml/2009/9/main" objectType="CheckBox" fmlaLink="$H$22" lockText="1" noThreeD="1"/>
</file>

<file path=xl/ctrlProps/ctrlProp8.xml><?xml version="1.0" encoding="utf-8"?>
<formControlPr xmlns="http://schemas.microsoft.com/office/spreadsheetml/2009/9/main" objectType="CheckBox" fmlaLink="$J$4" noThreeD="1"/>
</file>

<file path=xl/ctrlProps/ctrlProp9.xml><?xml version="1.0" encoding="utf-8"?>
<formControlPr xmlns="http://schemas.microsoft.com/office/spreadsheetml/2009/9/main" objectType="Drop" dropLines="24" dropStyle="combo" dx="16" fmlaLink="$E$23" fmlaRange="$A$1:$A$21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28575</xdr:rowOff>
    </xdr:from>
    <xdr:ext cx="5332095" cy="32194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5" y="28575"/>
          <a:ext cx="5332095" cy="321945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fr-FR" sz="2400" b="1" cap="none" spc="0">
              <a:ln w="12700">
                <a:solidFill>
                  <a:schemeClr val="accent1"/>
                </a:solidFill>
                <a:prstDash val="solid"/>
              </a:ln>
              <a:solidFill>
                <a:schemeClr val="accent6">
                  <a:lumMod val="40000"/>
                  <a:lumOff val="60000"/>
                </a:schemeClr>
              </a:solidFill>
              <a:effectLst>
                <a:outerShdw dist="38100" dir="2640000" algn="bl" rotWithShape="0">
                  <a:schemeClr val="accent1"/>
                </a:outerShdw>
              </a:effectLst>
            </a:rPr>
            <a:t>Location</a:t>
          </a:r>
          <a:r>
            <a:rPr lang="fr-FR" sz="2400" b="1" cap="none" spc="0" baseline="0">
              <a:ln w="12700">
                <a:solidFill>
                  <a:schemeClr val="accent1"/>
                </a:solidFill>
                <a:prstDash val="solid"/>
              </a:ln>
              <a:solidFill>
                <a:schemeClr val="accent6">
                  <a:lumMod val="40000"/>
                  <a:lumOff val="60000"/>
                </a:schemeClr>
              </a:solidFill>
              <a:effectLst>
                <a:outerShdw dist="38100" dir="2640000" algn="bl" rotWithShape="0">
                  <a:schemeClr val="accent1"/>
                </a:outerShdw>
              </a:effectLst>
            </a:rPr>
            <a:t> des salles communales </a:t>
          </a:r>
          <a:r>
            <a:rPr lang="fr-FR" sz="2400" b="1" cap="none" spc="0" baseline="30000">
              <a:ln w="12700">
                <a:solidFill>
                  <a:schemeClr val="accent1"/>
                </a:solidFill>
                <a:prstDash val="solid"/>
              </a:ln>
              <a:solidFill>
                <a:schemeClr val="accent6">
                  <a:lumMod val="40000"/>
                  <a:lumOff val="60000"/>
                </a:schemeClr>
              </a:solidFill>
              <a:effectLst>
                <a:outerShdw dist="38100" dir="2640000" algn="bl" rotWithShape="0">
                  <a:schemeClr val="accent1"/>
                </a:outerShdw>
              </a:effectLst>
            </a:rPr>
            <a:t>(1)</a:t>
          </a:r>
        </a:p>
      </xdr:txBody>
    </xdr:sp>
    <xdr:clientData/>
  </xdr:oneCellAnchor>
  <xdr:twoCellAnchor editAs="oneCell">
    <xdr:from>
      <xdr:col>14</xdr:col>
      <xdr:colOff>142874</xdr:colOff>
      <xdr:row>0</xdr:row>
      <xdr:rowOff>28575</xdr:rowOff>
    </xdr:from>
    <xdr:to>
      <xdr:col>15</xdr:col>
      <xdr:colOff>609599</xdr:colOff>
      <xdr:row>6</xdr:row>
      <xdr:rowOff>29274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299" y="28575"/>
          <a:ext cx="1228725" cy="9150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0</xdr:rowOff>
        </xdr:from>
        <xdr:to>
          <xdr:col>6</xdr:col>
          <xdr:colOff>219075</xdr:colOff>
          <xdr:row>15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9525</xdr:rowOff>
        </xdr:from>
        <xdr:to>
          <xdr:col>6</xdr:col>
          <xdr:colOff>219075</xdr:colOff>
          <xdr:row>14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9525</xdr:rowOff>
        </xdr:from>
        <xdr:to>
          <xdr:col>6</xdr:col>
          <xdr:colOff>219075</xdr:colOff>
          <xdr:row>13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9525</xdr:rowOff>
        </xdr:from>
        <xdr:to>
          <xdr:col>6</xdr:col>
          <xdr:colOff>219075</xdr:colOff>
          <xdr:row>15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9525</xdr:rowOff>
        </xdr:from>
        <xdr:to>
          <xdr:col>6</xdr:col>
          <xdr:colOff>219075</xdr:colOff>
          <xdr:row>16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9525</xdr:rowOff>
        </xdr:from>
        <xdr:to>
          <xdr:col>6</xdr:col>
          <xdr:colOff>219075</xdr:colOff>
          <xdr:row>17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21</xdr:row>
          <xdr:rowOff>9525</xdr:rowOff>
        </xdr:from>
        <xdr:to>
          <xdr:col>6</xdr:col>
          <xdr:colOff>219075</xdr:colOff>
          <xdr:row>21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</xdr:row>
          <xdr:rowOff>180975</xdr:rowOff>
        </xdr:from>
        <xdr:to>
          <xdr:col>8</xdr:col>
          <xdr:colOff>409575</xdr:colOff>
          <xdr:row>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9525</xdr:rowOff>
        </xdr:from>
        <xdr:to>
          <xdr:col>6</xdr:col>
          <xdr:colOff>219075</xdr:colOff>
          <xdr:row>7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9525</xdr:rowOff>
        </xdr:from>
        <xdr:to>
          <xdr:col>6</xdr:col>
          <xdr:colOff>219075</xdr:colOff>
          <xdr:row>9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4</xdr:row>
          <xdr:rowOff>180975</xdr:rowOff>
        </xdr:from>
        <xdr:to>
          <xdr:col>9</xdr:col>
          <xdr:colOff>0</xdr:colOff>
          <xdr:row>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X45"/>
  <sheetViews>
    <sheetView tabSelected="1" zoomScaleNormal="100" workbookViewId="0">
      <selection activeCell="G19" sqref="G19"/>
    </sheetView>
  </sheetViews>
  <sheetFormatPr baseColWidth="10" defaultRowHeight="15" x14ac:dyDescent="0.25"/>
  <cols>
    <col min="1" max="1" width="0.140625" customWidth="1"/>
    <col min="2" max="2" width="3.5703125" customWidth="1"/>
    <col min="4" max="4" width="27.140625" bestFit="1" customWidth="1"/>
    <col min="5" max="6" width="6.42578125" customWidth="1"/>
    <col min="7" max="7" width="4.140625" customWidth="1"/>
    <col min="8" max="8" width="1.42578125" customWidth="1"/>
    <col min="9" max="9" width="6.28515625" customWidth="1"/>
    <col min="10" max="10" width="5" customWidth="1"/>
    <col min="12" max="12" width="2" customWidth="1"/>
  </cols>
  <sheetData>
    <row r="1" spans="1:17" ht="15.75" thickBot="1" x14ac:dyDescent="0.3">
      <c r="A1" s="2">
        <v>1</v>
      </c>
      <c r="B1" s="1"/>
      <c r="N1" s="5"/>
      <c r="O1" s="5"/>
      <c r="P1" s="5"/>
    </row>
    <row r="2" spans="1:17" ht="15.75" thickTop="1" x14ac:dyDescent="0.25">
      <c r="A2" s="2">
        <v>2</v>
      </c>
      <c r="B2" s="1"/>
      <c r="M2" s="33" t="s">
        <v>10</v>
      </c>
      <c r="N2" s="6"/>
      <c r="O2" s="5"/>
      <c r="P2" s="5"/>
    </row>
    <row r="3" spans="1:17" ht="5.25" customHeight="1" x14ac:dyDescent="0.25">
      <c r="A3" s="2">
        <v>3</v>
      </c>
      <c r="B3" s="1"/>
      <c r="M3" s="7"/>
      <c r="N3" s="8"/>
      <c r="O3" s="5"/>
      <c r="P3" s="5"/>
    </row>
    <row r="4" spans="1:17" x14ac:dyDescent="0.25">
      <c r="A4" s="2">
        <v>4</v>
      </c>
      <c r="B4" s="1"/>
      <c r="C4" t="s">
        <v>7</v>
      </c>
      <c r="E4" s="9"/>
      <c r="F4" s="9"/>
      <c r="G4" s="9"/>
      <c r="H4" s="9"/>
      <c r="I4" s="9"/>
      <c r="J4" s="22" t="b">
        <v>0</v>
      </c>
      <c r="K4" s="36" t="str">
        <f>IF(J4=TRUE,"OUI","NON")</f>
        <v>NON</v>
      </c>
      <c r="L4" s="14"/>
      <c r="M4" s="43"/>
      <c r="N4" s="44"/>
      <c r="O4" s="5"/>
      <c r="P4" s="5"/>
      <c r="Q4" s="9"/>
    </row>
    <row r="5" spans="1:17" ht="4.5" customHeight="1" x14ac:dyDescent="0.25">
      <c r="A5" s="2">
        <v>5</v>
      </c>
      <c r="B5" s="1"/>
      <c r="E5" s="9"/>
      <c r="F5" s="9"/>
      <c r="G5" s="9"/>
      <c r="H5" s="9"/>
      <c r="I5" s="9"/>
      <c r="J5" s="22"/>
      <c r="K5" s="17"/>
      <c r="L5" s="14"/>
      <c r="M5" s="45"/>
      <c r="N5" s="44"/>
      <c r="O5" s="5"/>
      <c r="P5" s="5"/>
      <c r="Q5" s="9"/>
    </row>
    <row r="6" spans="1:17" ht="15.75" thickBot="1" x14ac:dyDescent="0.3">
      <c r="A6" s="2">
        <v>6</v>
      </c>
      <c r="B6" s="1"/>
      <c r="C6" t="s">
        <v>37</v>
      </c>
      <c r="E6" s="9"/>
      <c r="F6" s="9"/>
      <c r="G6" s="9"/>
      <c r="H6" s="9"/>
      <c r="I6" s="9"/>
      <c r="J6" s="22" t="b">
        <v>0</v>
      </c>
      <c r="K6" s="36" t="str">
        <f>IF(J6=TRUE,"OUI","NON")</f>
        <v>NON</v>
      </c>
      <c r="L6" s="14"/>
      <c r="M6" s="46"/>
      <c r="N6" s="47"/>
      <c r="O6" s="5"/>
      <c r="P6" s="5"/>
      <c r="Q6" s="9"/>
    </row>
    <row r="7" spans="1:17" ht="4.5" customHeight="1" thickTop="1" thickBot="1" x14ac:dyDescent="0.3">
      <c r="A7" s="2">
        <v>7</v>
      </c>
      <c r="B7" s="1"/>
      <c r="E7" s="9"/>
      <c r="F7" s="9"/>
      <c r="G7" s="9"/>
      <c r="H7" s="9"/>
      <c r="I7" s="9"/>
      <c r="J7" s="22"/>
      <c r="K7" s="17"/>
      <c r="L7" s="14"/>
      <c r="M7" s="12"/>
      <c r="N7" s="12"/>
      <c r="O7" s="5"/>
      <c r="P7" s="5"/>
      <c r="Q7" s="9"/>
    </row>
    <row r="8" spans="1:17" ht="15.75" thickTop="1" x14ac:dyDescent="0.25">
      <c r="A8" s="2">
        <v>8</v>
      </c>
      <c r="B8" s="1"/>
      <c r="C8" t="s">
        <v>5</v>
      </c>
      <c r="E8" s="9"/>
      <c r="F8" s="9"/>
      <c r="G8" s="9"/>
      <c r="H8" s="9" t="b">
        <v>0</v>
      </c>
      <c r="I8" s="36" t="str">
        <f>IF(H8=TRUE,"OUI","NON")</f>
        <v>NON</v>
      </c>
      <c r="J8" s="22"/>
      <c r="K8" s="37">
        <f>IF(I8="OUI",75,0)</f>
        <v>0</v>
      </c>
      <c r="L8" s="15"/>
      <c r="M8" s="33" t="s">
        <v>9</v>
      </c>
      <c r="N8" s="23"/>
      <c r="O8" s="23"/>
      <c r="P8" s="24"/>
      <c r="Q8" s="9"/>
    </row>
    <row r="9" spans="1:17" ht="4.5" customHeight="1" x14ac:dyDescent="0.25">
      <c r="A9" s="2">
        <v>9</v>
      </c>
      <c r="B9" s="1"/>
      <c r="E9" s="9"/>
      <c r="F9" s="9"/>
      <c r="G9" s="9"/>
      <c r="H9" s="9"/>
      <c r="J9" s="22"/>
      <c r="K9" s="18"/>
      <c r="L9" s="15"/>
      <c r="M9" s="25"/>
      <c r="N9" s="12"/>
      <c r="O9" s="12"/>
      <c r="P9" s="13"/>
      <c r="Q9" s="9"/>
    </row>
    <row r="10" spans="1:17" x14ac:dyDescent="0.25">
      <c r="A10" s="2">
        <v>10</v>
      </c>
      <c r="B10" s="1"/>
      <c r="C10" t="s">
        <v>6</v>
      </c>
      <c r="E10" s="9"/>
      <c r="F10" s="9"/>
      <c r="G10" s="9"/>
      <c r="H10" s="9" t="b">
        <v>0</v>
      </c>
      <c r="I10" s="36" t="str">
        <f>IF(H10=TRUE,"OUI","NON")</f>
        <v>NON</v>
      </c>
      <c r="J10" s="22"/>
      <c r="K10" s="37">
        <f>IF(I10="OUI",75,0)</f>
        <v>0</v>
      </c>
      <c r="L10" s="15"/>
      <c r="M10" s="34" t="s">
        <v>21</v>
      </c>
      <c r="N10" s="39"/>
      <c r="O10" s="35" t="s">
        <v>22</v>
      </c>
      <c r="P10" s="11"/>
      <c r="Q10" s="9"/>
    </row>
    <row r="11" spans="1:17" ht="4.5" customHeight="1" x14ac:dyDescent="0.25">
      <c r="A11" s="2">
        <v>11</v>
      </c>
      <c r="B11" s="1"/>
      <c r="E11" s="9"/>
      <c r="F11" s="9"/>
      <c r="G11" s="9"/>
      <c r="H11" s="9"/>
      <c r="J11" s="9"/>
      <c r="K11" s="19"/>
      <c r="L11" s="16"/>
      <c r="M11" s="26"/>
      <c r="N11" s="10"/>
      <c r="O11" s="10"/>
      <c r="P11" s="11"/>
      <c r="Q11" s="9"/>
    </row>
    <row r="12" spans="1:17" x14ac:dyDescent="0.25">
      <c r="A12" s="2">
        <v>12</v>
      </c>
      <c r="B12" s="1"/>
      <c r="C12" t="s">
        <v>0</v>
      </c>
      <c r="E12" s="9"/>
      <c r="F12" s="9"/>
      <c r="G12" s="9"/>
      <c r="H12" s="9"/>
      <c r="J12" s="9"/>
      <c r="K12" s="19"/>
      <c r="L12" s="16"/>
      <c r="M12" s="34" t="s">
        <v>23</v>
      </c>
      <c r="N12" s="10"/>
      <c r="O12" s="10"/>
      <c r="P12" s="11"/>
      <c r="Q12" s="9"/>
    </row>
    <row r="13" spans="1:17" ht="4.5" customHeight="1" x14ac:dyDescent="0.25">
      <c r="A13" s="2">
        <v>13</v>
      </c>
      <c r="B13" s="1"/>
      <c r="E13" s="9"/>
      <c r="F13" s="9"/>
      <c r="G13" s="9"/>
      <c r="H13" s="9"/>
      <c r="J13" s="9"/>
      <c r="K13" s="19"/>
      <c r="L13" s="16"/>
      <c r="M13" s="26"/>
      <c r="N13" s="10"/>
      <c r="O13" s="10"/>
      <c r="P13" s="11"/>
      <c r="Q13" s="9"/>
    </row>
    <row r="14" spans="1:17" x14ac:dyDescent="0.25">
      <c r="A14" s="2">
        <v>14</v>
      </c>
      <c r="B14" s="1"/>
      <c r="C14" s="48" t="s">
        <v>29</v>
      </c>
      <c r="D14" t="s">
        <v>31</v>
      </c>
      <c r="E14" s="9"/>
      <c r="F14" s="9"/>
      <c r="G14" s="9"/>
      <c r="H14" s="22" t="b">
        <v>0</v>
      </c>
      <c r="I14" s="38" t="str">
        <f>IF(H14=TRUE,"OUI","NON")</f>
        <v>NON</v>
      </c>
      <c r="J14" s="9"/>
      <c r="K14" s="37">
        <f>IF(AND($K$4="OUI",$K$6="NON",I14="OUI"),250,IF(AND($K$4="NON",$K$6="OUI",I14="OUI"),800,IF(AND($K$4="NON",I14="OUI"),450,IF(AND($K$4="OUI",$K$6="OUI",I14="OUI"),"ERREUR",0))))</f>
        <v>0</v>
      </c>
      <c r="L14" s="15"/>
      <c r="M14" s="34" t="s">
        <v>24</v>
      </c>
      <c r="N14" s="10"/>
      <c r="O14" s="35" t="s">
        <v>25</v>
      </c>
      <c r="P14" s="11"/>
      <c r="Q14" s="9"/>
    </row>
    <row r="15" spans="1:17" x14ac:dyDescent="0.25">
      <c r="A15" s="2">
        <v>15</v>
      </c>
      <c r="B15" s="1"/>
      <c r="C15" s="48"/>
      <c r="D15" t="s">
        <v>1</v>
      </c>
      <c r="E15" s="9"/>
      <c r="F15" s="9"/>
      <c r="G15" s="9"/>
      <c r="H15" s="22" t="b">
        <v>0</v>
      </c>
      <c r="I15" s="38" t="str">
        <f t="shared" ref="I15:I22" si="0">IF(H15=TRUE,"OUI","NON")</f>
        <v>NON</v>
      </c>
      <c r="J15" s="9"/>
      <c r="K15" s="37">
        <f>IF(AND($K$4="OUI",$K$6="NON",$I$14="OUI",I15="OUI"),0,IF(AND($K$4="OUI",$K$6="NON",$I$14="NON",I15="OUI"),90,IF(AND($K$4="OUI",$K$6="OUI",I15="OUI"),"ERREUR",IF(AND($K$14="ERREUR",I15="OUI"),"ERREUR",IF(AND($K$4="NON",$K$6="NON",$I$14="NON",I15="OUI"),160,IF(AND($K$4="NON",$K$6="OUI",$I$14="NON",I15="OUI"),160,IF(AND($K$4="NON",$I$14="NON",I15="OUI"),125,0)))))))</f>
        <v>0</v>
      </c>
      <c r="L15" s="15"/>
      <c r="M15" s="34" t="s">
        <v>26</v>
      </c>
      <c r="N15" s="40"/>
      <c r="O15" s="10"/>
      <c r="P15" s="11"/>
      <c r="Q15" s="9"/>
    </row>
    <row r="16" spans="1:17" x14ac:dyDescent="0.25">
      <c r="A16" s="2">
        <v>16</v>
      </c>
      <c r="B16" s="1"/>
      <c r="C16" s="48"/>
      <c r="D16" t="s">
        <v>3</v>
      </c>
      <c r="E16" s="9"/>
      <c r="F16" s="9"/>
      <c r="G16" s="9"/>
      <c r="H16" s="22" t="b">
        <v>0</v>
      </c>
      <c r="I16" s="38" t="str">
        <f t="shared" si="0"/>
        <v>NON</v>
      </c>
      <c r="J16" s="9"/>
      <c r="K16" s="37">
        <f>IF(AND($K$4="OUI",$K$6="NON",I16="OUI"),90,IF(AND($K$4="NON",$K$6="OUI",I16="OUI"),160,IF(AND($K$4="NON",I16="OUI"),160,IF(AND($K$4="OUI",$K$6="OUI",I16="OUI"),"ERREUR",0))))</f>
        <v>0</v>
      </c>
      <c r="L16" s="15"/>
      <c r="M16" s="34" t="s">
        <v>27</v>
      </c>
      <c r="N16" s="40"/>
      <c r="O16" s="10"/>
      <c r="P16" s="11"/>
      <c r="Q16" s="9"/>
    </row>
    <row r="17" spans="1:24" ht="15.75" thickBot="1" x14ac:dyDescent="0.3">
      <c r="A17" s="2">
        <v>17</v>
      </c>
      <c r="B17" s="1"/>
      <c r="C17" s="48"/>
      <c r="D17" t="s">
        <v>33</v>
      </c>
      <c r="E17" s="9"/>
      <c r="F17" s="9"/>
      <c r="G17" s="9"/>
      <c r="H17" s="22" t="b">
        <v>0</v>
      </c>
      <c r="I17" s="38" t="str">
        <f t="shared" si="0"/>
        <v>NON</v>
      </c>
      <c r="J17" s="9"/>
      <c r="K17" s="37">
        <f>IF(AND($K$4="OUI",$K$6="NON",I17="OUI"),90,IF(AND($K$4="NON",$K$6="OUI",I17="OUI"),160,IF(AND($K$4="NON",I17="OUI"),160,IF(AND($K$4="OUI",$K$6="OUI",I17="OUI"),"ERREUR",0))))</f>
        <v>0</v>
      </c>
      <c r="L17" s="15"/>
      <c r="M17" s="27"/>
      <c r="N17" s="28"/>
      <c r="O17" s="28"/>
      <c r="P17" s="29"/>
      <c r="Q17" s="9"/>
    </row>
    <row r="18" spans="1:24" ht="15.75" thickTop="1" x14ac:dyDescent="0.25">
      <c r="A18" s="2">
        <v>18</v>
      </c>
      <c r="B18" s="1"/>
      <c r="C18" s="48"/>
      <c r="D18" t="s">
        <v>32</v>
      </c>
      <c r="E18" s="9"/>
      <c r="F18" s="9"/>
      <c r="G18" s="9"/>
      <c r="H18" s="22" t="b">
        <v>0</v>
      </c>
      <c r="I18" s="38" t="str">
        <f t="shared" si="0"/>
        <v>NON</v>
      </c>
      <c r="J18" s="9"/>
      <c r="K18" s="37">
        <f>IF(AND($K$4="OUI",$K$6="NON",I18="OUI"),90,IF(AND($K$4="NON",$K$6="OUI",I18="OUI"),160,IF(AND($K$4="NON",I18="OUI"),160,IF(AND($K$4="OUI",$K$6="OUI",I18="OUI"),"ERREUR",0))))</f>
        <v>0</v>
      </c>
      <c r="L18" s="15"/>
      <c r="M18" s="9"/>
      <c r="N18" s="12"/>
      <c r="O18" s="12"/>
      <c r="P18" s="12"/>
      <c r="Q18" s="9"/>
    </row>
    <row r="19" spans="1:24" ht="7.5" customHeight="1" x14ac:dyDescent="0.25">
      <c r="A19" s="2">
        <v>19</v>
      </c>
      <c r="B19" s="1"/>
      <c r="E19" s="9"/>
      <c r="F19" s="9"/>
      <c r="G19" s="9"/>
      <c r="H19" s="22"/>
      <c r="I19" s="21"/>
      <c r="J19" s="9"/>
      <c r="K19" s="18"/>
      <c r="L19" s="15"/>
      <c r="M19" s="9"/>
      <c r="N19" s="12"/>
      <c r="O19" s="12"/>
      <c r="P19" s="12"/>
      <c r="Q19" s="9"/>
    </row>
    <row r="20" spans="1:24" ht="17.25" x14ac:dyDescent="0.25">
      <c r="A20" s="2">
        <v>22</v>
      </c>
      <c r="B20" s="1"/>
      <c r="C20" t="s">
        <v>30</v>
      </c>
      <c r="E20" s="9"/>
      <c r="F20" s="9"/>
      <c r="G20" s="9"/>
      <c r="H20" s="22"/>
      <c r="I20" s="21"/>
      <c r="J20" s="9"/>
      <c r="K20" s="37">
        <f>IF(I14="OUI",150,100)</f>
        <v>100</v>
      </c>
      <c r="L20" s="15"/>
      <c r="M20" s="9"/>
      <c r="N20" s="12"/>
      <c r="O20" s="12"/>
      <c r="P20" s="12"/>
      <c r="Q20" s="9"/>
    </row>
    <row r="21" spans="1:24" ht="4.5" customHeight="1" x14ac:dyDescent="0.25">
      <c r="A21" s="2">
        <v>23</v>
      </c>
      <c r="B21" s="1"/>
      <c r="E21" s="9"/>
      <c r="F21" s="9"/>
      <c r="G21" s="9"/>
      <c r="H21" s="22"/>
      <c r="I21" s="21"/>
      <c r="J21" s="9"/>
      <c r="K21" s="18"/>
      <c r="L21" s="15"/>
      <c r="M21" s="9"/>
      <c r="N21" s="9"/>
      <c r="O21" s="9"/>
      <c r="P21" s="9"/>
      <c r="Q21" s="9"/>
      <c r="X21" s="9"/>
    </row>
    <row r="22" spans="1:24" ht="17.25" x14ac:dyDescent="0.25">
      <c r="A22" s="2"/>
      <c r="B22" s="1"/>
      <c r="C22" t="s">
        <v>18</v>
      </c>
      <c r="D22" t="s">
        <v>35</v>
      </c>
      <c r="E22" s="9"/>
      <c r="F22" s="9"/>
      <c r="G22" s="9"/>
      <c r="H22" s="22" t="b">
        <v>0</v>
      </c>
      <c r="I22" s="38" t="str">
        <f t="shared" si="0"/>
        <v>NON</v>
      </c>
      <c r="J22" s="9"/>
      <c r="K22" s="37">
        <f>IF(I22="OUI",F23*50,0)</f>
        <v>0</v>
      </c>
      <c r="L22" s="15"/>
      <c r="M22" s="9"/>
      <c r="N22" s="9"/>
      <c r="O22" s="9"/>
      <c r="P22" s="9"/>
      <c r="Q22" s="9"/>
    </row>
    <row r="23" spans="1:24" x14ac:dyDescent="0.25">
      <c r="A23" s="2"/>
      <c r="B23" s="1"/>
      <c r="D23" t="s">
        <v>4</v>
      </c>
      <c r="E23" s="9">
        <v>1</v>
      </c>
      <c r="F23" s="30">
        <f>E23</f>
        <v>1</v>
      </c>
      <c r="G23" s="9"/>
      <c r="H23" s="22"/>
      <c r="I23" s="20"/>
      <c r="J23" s="9"/>
      <c r="K23" s="18"/>
      <c r="L23" s="15"/>
      <c r="M23" s="9"/>
      <c r="N23" s="9"/>
      <c r="O23" s="9"/>
      <c r="P23" s="9"/>
      <c r="Q23" s="9"/>
    </row>
    <row r="24" spans="1:24" ht="4.5" customHeight="1" x14ac:dyDescent="0.25">
      <c r="A24" s="2"/>
      <c r="B24" s="1"/>
      <c r="E24" s="9"/>
      <c r="F24" s="9"/>
      <c r="G24" s="9"/>
      <c r="H24" s="22"/>
      <c r="I24" s="20"/>
      <c r="J24" s="9"/>
      <c r="K24" s="18"/>
      <c r="L24" s="15"/>
      <c r="M24" s="9"/>
      <c r="N24" s="9"/>
      <c r="O24" s="9"/>
      <c r="P24" s="9"/>
      <c r="Q24" s="9"/>
    </row>
    <row r="25" spans="1:24" x14ac:dyDescent="0.25">
      <c r="A25" s="2"/>
      <c r="C25" t="s">
        <v>2</v>
      </c>
      <c r="E25" s="9"/>
      <c r="F25" s="9"/>
      <c r="G25" s="9"/>
      <c r="H25" s="9"/>
      <c r="I25" s="9"/>
      <c r="J25" s="9"/>
      <c r="K25" s="37">
        <f>SUM(K8:K22)</f>
        <v>100</v>
      </c>
      <c r="L25" s="15"/>
      <c r="M25" s="9"/>
      <c r="N25" s="9"/>
      <c r="O25" s="9"/>
      <c r="P25" s="9"/>
      <c r="Q25" s="9"/>
    </row>
    <row r="26" spans="1:24" ht="4.5" customHeight="1" x14ac:dyDescent="0.25">
      <c r="A26" s="2"/>
      <c r="E26" s="9"/>
      <c r="F26" s="9"/>
      <c r="G26" s="9"/>
      <c r="H26" s="9"/>
      <c r="I26" s="9"/>
      <c r="J26" s="9"/>
      <c r="K26" s="18"/>
      <c r="L26" s="15"/>
      <c r="M26" s="9"/>
      <c r="N26" s="9"/>
      <c r="O26" s="9"/>
      <c r="P26" s="9"/>
      <c r="Q26" s="9"/>
    </row>
    <row r="27" spans="1:24" ht="17.25" x14ac:dyDescent="0.25">
      <c r="A27" s="2"/>
      <c r="C27" t="s">
        <v>19</v>
      </c>
      <c r="E27" s="9"/>
      <c r="F27" s="9"/>
      <c r="G27" s="9"/>
      <c r="H27" s="9"/>
      <c r="I27" s="9"/>
      <c r="J27" s="9"/>
      <c r="K27" s="37">
        <f>IF(K25&lt;500,K25,500)</f>
        <v>100</v>
      </c>
      <c r="L27" s="15"/>
      <c r="M27" s="9"/>
      <c r="N27" s="9"/>
      <c r="O27" s="9"/>
      <c r="P27" s="9"/>
      <c r="Q27" s="9"/>
      <c r="V27" s="9"/>
    </row>
    <row r="28" spans="1:24" ht="4.5" customHeight="1" x14ac:dyDescent="0.25">
      <c r="A28" s="2"/>
      <c r="E28" s="9"/>
      <c r="F28" s="9"/>
      <c r="G28" s="9"/>
      <c r="H28" s="9"/>
      <c r="I28" s="9"/>
      <c r="J28" s="9"/>
      <c r="K28" s="18"/>
      <c r="L28" s="15"/>
      <c r="M28" s="9"/>
      <c r="N28" s="9"/>
      <c r="O28" s="9"/>
      <c r="P28" s="9"/>
      <c r="Q28" s="9"/>
    </row>
    <row r="29" spans="1:24" x14ac:dyDescent="0.25">
      <c r="A29" s="2"/>
      <c r="C29" t="s">
        <v>8</v>
      </c>
      <c r="E29" s="9"/>
      <c r="F29" s="9"/>
      <c r="G29" s="9"/>
      <c r="H29" s="9"/>
      <c r="I29" s="9"/>
      <c r="J29" s="9"/>
      <c r="K29" s="37">
        <f>K25+K27</f>
        <v>200</v>
      </c>
      <c r="L29" s="15"/>
      <c r="M29" s="9"/>
      <c r="N29" s="9"/>
      <c r="O29" s="9"/>
      <c r="P29" s="9"/>
      <c r="Q29" s="9"/>
    </row>
    <row r="30" spans="1:24" ht="4.5" customHeight="1" x14ac:dyDescent="0.25">
      <c r="A30" s="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24" x14ac:dyDescent="0.25">
      <c r="A31" s="2"/>
      <c r="B31" s="32" t="s">
        <v>11</v>
      </c>
      <c r="D31" s="4"/>
      <c r="E31" s="4"/>
      <c r="F31" s="4"/>
      <c r="G31" s="4"/>
      <c r="H31" s="4"/>
      <c r="I31" s="4"/>
      <c r="J31" s="4"/>
      <c r="K31" s="4"/>
      <c r="L31" s="4"/>
      <c r="M31" s="9"/>
      <c r="N31" s="9"/>
      <c r="O31" s="9"/>
      <c r="P31" s="9"/>
      <c r="Q31" s="31"/>
      <c r="R31" s="4"/>
    </row>
    <row r="32" spans="1:24" ht="6.75" customHeight="1" x14ac:dyDescent="0.25">
      <c r="A32" s="2"/>
      <c r="B32" s="3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1"/>
      <c r="R32" s="4"/>
    </row>
    <row r="33" spans="1:17" ht="13.5" customHeight="1" x14ac:dyDescent="0.25">
      <c r="A33" s="2"/>
      <c r="D33" s="4"/>
      <c r="E33" s="4"/>
      <c r="F33" s="4"/>
      <c r="G33" s="4"/>
      <c r="H33" s="4"/>
      <c r="I33" s="4" t="s">
        <v>12</v>
      </c>
      <c r="J33" s="4"/>
      <c r="K33" s="4"/>
      <c r="L33" s="4"/>
      <c r="M33" s="4"/>
      <c r="N33" s="4"/>
      <c r="O33" s="4"/>
      <c r="P33" s="4"/>
      <c r="Q33" s="9"/>
    </row>
    <row r="34" spans="1:17" ht="13.5" customHeight="1" x14ac:dyDescent="0.25">
      <c r="A34" s="2"/>
      <c r="D34" s="4" t="s">
        <v>13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Q34" s="9"/>
    </row>
    <row r="35" spans="1:17" x14ac:dyDescent="0.25">
      <c r="A35" s="2"/>
      <c r="D35" s="4"/>
      <c r="E35" s="4"/>
      <c r="F35" s="4"/>
      <c r="G35" s="4"/>
      <c r="H35" s="4"/>
      <c r="I35" s="4"/>
      <c r="J35" s="4"/>
      <c r="K35" s="4"/>
      <c r="L35" s="4"/>
      <c r="M35" s="4" t="s">
        <v>14</v>
      </c>
      <c r="N35" s="4"/>
      <c r="O35" s="4"/>
      <c r="Q35" s="9"/>
    </row>
    <row r="36" spans="1:17" x14ac:dyDescent="0.25">
      <c r="A36" s="2"/>
      <c r="M36" s="4"/>
      <c r="N36" s="4"/>
      <c r="O36" s="4"/>
      <c r="Q36" s="9"/>
    </row>
    <row r="37" spans="1:17" ht="12.75" customHeight="1" x14ac:dyDescent="0.25">
      <c r="A37" s="2"/>
      <c r="K37" s="31" t="s">
        <v>39</v>
      </c>
      <c r="L37" s="4"/>
      <c r="O37" s="4" t="s">
        <v>15</v>
      </c>
      <c r="Q37" s="9"/>
    </row>
    <row r="38" spans="1:17" ht="19.899999999999999" customHeight="1" x14ac:dyDescent="0.25">
      <c r="A38" s="2"/>
      <c r="K38" s="31" t="s">
        <v>38</v>
      </c>
      <c r="L38" s="4"/>
      <c r="M38" s="4"/>
      <c r="N38" s="4"/>
      <c r="O38" s="4" t="s">
        <v>28</v>
      </c>
      <c r="P38" s="4"/>
      <c r="Q38" s="9"/>
    </row>
    <row r="39" spans="1:17" ht="4.5" customHeight="1" x14ac:dyDescent="0.25">
      <c r="A39" s="2"/>
      <c r="M39" s="4"/>
      <c r="N39" s="4"/>
      <c r="P39" s="4"/>
      <c r="Q39" s="9"/>
    </row>
    <row r="40" spans="1:17" ht="15" customHeight="1" x14ac:dyDescent="0.25">
      <c r="A40" s="2"/>
      <c r="B40" s="4" t="s">
        <v>20</v>
      </c>
      <c r="Q40" s="9"/>
    </row>
    <row r="41" spans="1:17" ht="35.450000000000003" customHeight="1" x14ac:dyDescent="0.25">
      <c r="A41" s="3"/>
      <c r="B41" s="49" t="s">
        <v>36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Q41" s="9"/>
    </row>
    <row r="42" spans="1:17" x14ac:dyDescent="0.25">
      <c r="B42" s="4" t="s">
        <v>17</v>
      </c>
      <c r="C42" s="9"/>
      <c r="D42" s="9"/>
      <c r="E42" s="9"/>
      <c r="F42" s="9"/>
      <c r="G42" s="9"/>
      <c r="H42" s="9"/>
      <c r="I42" s="9"/>
      <c r="J42" s="9"/>
      <c r="K42" s="9"/>
      <c r="L42" s="9"/>
      <c r="Q42" s="9"/>
    </row>
    <row r="43" spans="1:17" x14ac:dyDescent="0.25">
      <c r="B43" s="4" t="s">
        <v>16</v>
      </c>
      <c r="M43" s="9"/>
      <c r="N43" s="9"/>
      <c r="O43" s="9"/>
      <c r="P43" s="9"/>
    </row>
    <row r="45" spans="1:17" x14ac:dyDescent="0.25">
      <c r="C45" s="41" t="s">
        <v>34</v>
      </c>
      <c r="D45" s="42">
        <v>45222</v>
      </c>
    </row>
  </sheetData>
  <sheetProtection sheet="1" objects="1" scenarios="1"/>
  <customSheetViews>
    <customSheetView guid="{4352A46F-20DF-492F-AD6A-656E1D61CCF0}" hiddenColumns="1" topLeftCell="B1">
      <selection activeCell="U21" sqref="U21"/>
      <pageMargins left="0.70866141732283472" right="0.70866141732283472" top="0.27559055118110237" bottom="0.27559055118110237" header="0.31496062992125984" footer="0.31496062992125984"/>
      <pageSetup paperSize="9" orientation="landscape" r:id="rId1"/>
    </customSheetView>
  </customSheetViews>
  <mergeCells count="3">
    <mergeCell ref="M4:N6"/>
    <mergeCell ref="C14:C18"/>
    <mergeCell ref="B41:M41"/>
  </mergeCells>
  <pageMargins left="0.70866141732283472" right="0.70866141732283472" top="0.27559055118110237" bottom="0.27559055118110237" header="0.31496062992125984" footer="0.31496062992125984"/>
  <pageSetup paperSize="9" scale="9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0</xdr:rowOff>
                  </from>
                  <to>
                    <xdr:col>6</xdr:col>
                    <xdr:colOff>219075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9525</xdr:rowOff>
                  </from>
                  <to>
                    <xdr:col>6</xdr:col>
                    <xdr:colOff>219075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9525</xdr:rowOff>
                  </from>
                  <to>
                    <xdr:col>6</xdr:col>
                    <xdr:colOff>219075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9525</xdr:rowOff>
                  </from>
                  <to>
                    <xdr:col>6</xdr:col>
                    <xdr:colOff>219075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9525</xdr:rowOff>
                  </from>
                  <to>
                    <xdr:col>6</xdr:col>
                    <xdr:colOff>219075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9525</xdr:rowOff>
                  </from>
                  <to>
                    <xdr:col>6</xdr:col>
                    <xdr:colOff>219075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21</xdr:row>
                    <xdr:rowOff>9525</xdr:rowOff>
                  </from>
                  <to>
                    <xdr:col>6</xdr:col>
                    <xdr:colOff>219075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2</xdr:row>
                    <xdr:rowOff>180975</xdr:rowOff>
                  </from>
                  <to>
                    <xdr:col>8</xdr:col>
                    <xdr:colOff>409575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Drop Down 29">
              <controlPr defaultSize="0" autoLine="0" autoPict="0">
                <anchor moveWithCells="1">
                  <from>
                    <xdr:col>4</xdr:col>
                    <xdr:colOff>19050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7</xdr:row>
                    <xdr:rowOff>9525</xdr:rowOff>
                  </from>
                  <to>
                    <xdr:col>6</xdr:col>
                    <xdr:colOff>219075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9525</xdr:rowOff>
                  </from>
                  <to>
                    <xdr:col>6</xdr:col>
                    <xdr:colOff>219075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4</xdr:row>
                    <xdr:rowOff>180975</xdr:rowOff>
                  </from>
                  <to>
                    <xdr:col>9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BMI. Miecret</dc:creator>
  <cp:lastModifiedBy>utilisateur</cp:lastModifiedBy>
  <cp:lastPrinted>2020-08-10T06:16:29Z</cp:lastPrinted>
  <dcterms:created xsi:type="dcterms:W3CDTF">2016-04-06T11:31:59Z</dcterms:created>
  <dcterms:modified xsi:type="dcterms:W3CDTF">2024-08-19T09:30:55Z</dcterms:modified>
</cp:coreProperties>
</file>